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s>
  <definedNames/>
  <calcPr fullCalcOnLoad="1"/>
</workbook>
</file>

<file path=xl/sharedStrings.xml><?xml version="1.0" encoding="utf-8"?>
<sst xmlns="http://schemas.openxmlformats.org/spreadsheetml/2006/main" count="227" uniqueCount="129">
  <si>
    <t>Asociatia "Grupul de Actiune Locala PODU INALT Vaslui"</t>
  </si>
  <si>
    <t>Suma alocata pe sesiune:</t>
  </si>
  <si>
    <t>Euro</t>
  </si>
  <si>
    <t>Suma disponibila pentru selectie:</t>
  </si>
  <si>
    <t>Valoarea publica totala a proiectelor depuse:</t>
  </si>
  <si>
    <t>Numarul proiectelor depuse:</t>
  </si>
  <si>
    <t>nr crt</t>
  </si>
  <si>
    <t>Codul proiectului</t>
  </si>
  <si>
    <t>Data</t>
  </si>
  <si>
    <t>Titlu proiect</t>
  </si>
  <si>
    <t>Solicitant</t>
  </si>
  <si>
    <t>Localizare</t>
  </si>
  <si>
    <t>Conditii preliminare</t>
  </si>
  <si>
    <t>Valoarea publica</t>
  </si>
  <si>
    <t>Criterii de selectie stabilite de GAL</t>
  </si>
  <si>
    <t>An</t>
  </si>
  <si>
    <t>Luna</t>
  </si>
  <si>
    <t>Zi</t>
  </si>
  <si>
    <t>Bugetul proiectului se incadreaza in planul financiar GAL</t>
  </si>
  <si>
    <t>Val finantarii nerambursabile&lt; 200,000 Euro</t>
  </si>
  <si>
    <t>1</t>
  </si>
  <si>
    <t>39</t>
  </si>
  <si>
    <t>Da</t>
  </si>
  <si>
    <t>19</t>
  </si>
  <si>
    <t>17</t>
  </si>
  <si>
    <t>Nr de referinta al licitatiei de proiecte</t>
  </si>
  <si>
    <t xml:space="preserve">Codul Regiunii </t>
  </si>
  <si>
    <t>Codul judetului</t>
  </si>
  <si>
    <t>Nr de ordine in registru</t>
  </si>
  <si>
    <t>Judet</t>
  </si>
  <si>
    <t>Localitate</t>
  </si>
  <si>
    <t>CS1</t>
  </si>
  <si>
    <t>CS2</t>
  </si>
  <si>
    <t>CS3</t>
  </si>
  <si>
    <t>CS4</t>
  </si>
  <si>
    <t>Criterii de selectie autoscorate</t>
  </si>
  <si>
    <t>19.2</t>
  </si>
  <si>
    <t xml:space="preserve">Masura </t>
  </si>
  <si>
    <t xml:space="preserve">SubMasura </t>
  </si>
  <si>
    <t>Codificarea aferenta SubMasurii PNDR</t>
  </si>
  <si>
    <t>014</t>
  </si>
  <si>
    <t>Cod Decizie Autorizare GAL</t>
  </si>
  <si>
    <t>10</t>
  </si>
  <si>
    <t>Vaslui</t>
  </si>
  <si>
    <t>Zorleni</t>
  </si>
  <si>
    <t>Bogdanita</t>
  </si>
  <si>
    <t>Costesti</t>
  </si>
  <si>
    <t>Suletea</t>
  </si>
  <si>
    <t>Rosiesti</t>
  </si>
  <si>
    <t>Vutcani</t>
  </si>
  <si>
    <t>Masura 2 ”Solutii inovative pentru o agricultura/industrie alimentara competitiva”</t>
  </si>
  <si>
    <t>Sesiunea 1/2017  - 27.09.2017</t>
  </si>
  <si>
    <t>Valoarea publica totala a proiectelor eligibile:</t>
  </si>
  <si>
    <t>Numarul proiectelor eligibile</t>
  </si>
  <si>
    <t>Numarul proiectelor neeligibile</t>
  </si>
  <si>
    <t>Raport de selectie intermediar</t>
  </si>
  <si>
    <t>Numarul proiectelor  selectate</t>
  </si>
  <si>
    <t>Numarul proiectelor  eligibile si neselectate</t>
  </si>
  <si>
    <t>4.1/   4.2</t>
  </si>
  <si>
    <t>15</t>
  </si>
  <si>
    <t>25</t>
  </si>
  <si>
    <t>Modernizarea fermei vegetale prin achizitii de utilaje agricole</t>
  </si>
  <si>
    <t>Punctaj estimat de solicitant</t>
  </si>
  <si>
    <t>Punctaj GAL</t>
  </si>
  <si>
    <t>CS5</t>
  </si>
  <si>
    <t>CS6</t>
  </si>
  <si>
    <t xml:space="preserve">Valoarea eligibila </t>
  </si>
  <si>
    <t>18</t>
  </si>
  <si>
    <t>Dotarea tehnologica a fermei vegetale Trading Viro SRL pentru o economie competitiva</t>
  </si>
  <si>
    <t>Dalex Impex SRL</t>
  </si>
  <si>
    <t>Trading Viro SRL</t>
  </si>
  <si>
    <t>CD1</t>
  </si>
  <si>
    <t>CD2</t>
  </si>
  <si>
    <t>CD3</t>
  </si>
  <si>
    <t>CD4</t>
  </si>
  <si>
    <t>81024,6948 SO</t>
  </si>
  <si>
    <t>14280 EURO</t>
  </si>
  <si>
    <t>459364,596 SO</t>
  </si>
  <si>
    <t>20</t>
  </si>
  <si>
    <t>Dotare spatiu in vederea infiintarii unei unitati de procesare a mierii de albine</t>
  </si>
  <si>
    <t>GEOMIL HONEY SRL</t>
  </si>
  <si>
    <t>Bogdanesti</t>
  </si>
  <si>
    <t>21</t>
  </si>
  <si>
    <t>Modernizare ferma vegetala</t>
  </si>
  <si>
    <t>Bahrim Maria Cristina Intreprindere Individuala</t>
  </si>
  <si>
    <t>22850 EURO</t>
  </si>
  <si>
    <t>11150 EURO</t>
  </si>
  <si>
    <t>76511,4097 SO</t>
  </si>
  <si>
    <t>22</t>
  </si>
  <si>
    <t>Achizitie de utilaje si echipamente in cadrul Tussilagro Tech SRL</t>
  </si>
  <si>
    <t>Tussilagro Tech SRL</t>
  </si>
  <si>
    <t>Banca</t>
  </si>
  <si>
    <t>23</t>
  </si>
  <si>
    <t>Furnica si combina</t>
  </si>
  <si>
    <t>Furnica Elena Intrepridere Individuala</t>
  </si>
  <si>
    <t>59115,1356 SO</t>
  </si>
  <si>
    <t>”Dotarea tehnologica a fermei vegetale Tibicar Prest SRL pentru o agricultura competitiva„</t>
  </si>
  <si>
    <t>Tibicar Prest SRL</t>
  </si>
  <si>
    <t>14600 EURO</t>
  </si>
  <si>
    <t>332632,26 SO</t>
  </si>
  <si>
    <t>26</t>
  </si>
  <si>
    <t>Cresterea competitivitatii exploatatiei agricole detinute de Cirjontu Silviu - Andrei Intreprindere Individuala, prin achizitia de utilaje specifice performante</t>
  </si>
  <si>
    <t>Cirjontu Silviu - Andrei Intreprindere Individuala</t>
  </si>
  <si>
    <t>4400 EURO</t>
  </si>
  <si>
    <t>23442,5658 SO</t>
  </si>
  <si>
    <t>27</t>
  </si>
  <si>
    <t>Modernizarea fermei Agro Radesteni</t>
  </si>
  <si>
    <t>10125 EURO</t>
  </si>
  <si>
    <t>113861,97 SO</t>
  </si>
  <si>
    <t>Criterii de departajare/ Criterii de eligibilitate neindeplinite</t>
  </si>
  <si>
    <t>Selectate</t>
  </si>
  <si>
    <t>2</t>
  </si>
  <si>
    <t>3</t>
  </si>
  <si>
    <t>4</t>
  </si>
  <si>
    <t>5</t>
  </si>
  <si>
    <t>6</t>
  </si>
  <si>
    <t>7</t>
  </si>
  <si>
    <t>Agro Radesteni SRL</t>
  </si>
  <si>
    <t>Eligibile si Neselectate</t>
  </si>
  <si>
    <t>Neeligibile</t>
  </si>
  <si>
    <t>TOTAL Selectate</t>
  </si>
  <si>
    <t>TOTAL Eligibile si Neselectate</t>
  </si>
  <si>
    <t>TOTAL Neeligibile</t>
  </si>
  <si>
    <t>TOTAL GENERAL</t>
  </si>
  <si>
    <t>In data de 29.11.2017, GAL Podu Inalt Vaslui a transmis un formular pentru solicitare de informatii suplimentare catre GEOMIL HONEY SRL. Solicitantul nu a transmis un raspuns la aceasta solicitare in termenul mentionat. Cererea de finantare este declarata neeligibila ca urmare a refuzului transmiterii un raspuns la solicitarea de informatii suplimentare.</t>
  </si>
  <si>
    <t xml:space="preserve">Solicitantul nu a demonstrat îndeplinirea a doua criterii de eligibilitate:
EG2 Investiția trebuie să se încadreze în cel puțin una din acțiunile elgibile prevăzute prin fișa măsurii din SDL.
Proiectul a fost incadrat la art. 17, alin.(1), lit. a). Solicitantul a propus printre altele, achiziția unei prese de balotat și a unei cositori, ambele introduse in componenta de procesare.
Consultând literatura de specilitate referitoare la tehnologia culturii de lucernă decizia luată in cadrul GAL Podu Inalt Vaslui:
1. Cositoarea si presa de balotat sunt incadrate gresit in componenta de procesare.
• Cositoarea este un utilaj agricol folosit pentru recoltarea lucernei – ultima etapa a procesului tehnologic aferent productiei agricole primare. Lucrarea agricola de cosit apare in SF in fisa tehnologica aferenta lucernei dar si la subcap.„TEHNOLOGIILE DE CULTIVARE ” ca facand parte din ultima etapa a productiei agricole primare.
• Presa de balotat este un utilaj agricol care efectueaza operatiuni de conditionare a lucernei ( a se vedea definitia conditionarii din GS aferent M2).
Aceste doua echipamente vor fi utilizate pentru recoltarea productiei agricole primare, respectiv legarea și/sau ambalarea productiei agricole primare.
Conform Ghidului Solicitantului Masurii M2, investitiile in depozitarea si/sau conditionarea produselor agricole primare reprezinta parte/componenta a productiei agricole primare.
Solicitantului i s-au cerut informatii suplimentare cu privire la clarificarea acestui aspect. Prin raspunsul formulat catre GAL Podu Inalt, solicitantul a refuzat sa efectueze modificarile indicate in formularul de solicitare a informatiilor suplimentare.
Astfel, cererea de finantare depusa, in forma rezultata in urma solicitarii de informatii suplimentare, nu indeplineste conditiile prevazute in Ghidul Solicitantului referitoare la actiunile eligibile ce pot fi finantate prin M2.
2. Lipsa unei constructii pentru amplasarea componentei de procesare
La momentul depunerii proiectului, solicitantul nu a facut dovada detinerii unei constructii necesare amplasarii echipamentelor de procesare, respectiv a echipamentelor pentru producerea energiei regenerabile. Echipamentele de procesare propuse a fi achizitionate trebuie amplasate in interiorul unei constructii.
Deasemenea, parte din echipamentele de producere a energiei regenerabile trebuie amplasate in interiorul unei constructii.
EG4 Viabilitatea economică a investiției trebuie să fie demonstrată în baza documentației tehnico-economice
Solicitantul a estimat ca va obtine productii de 5.5 tone/ha la cultura de orz si aproximativ 6.5 tone/ha la cultura de sorg.
Costurile de infiintare pentru culturile de orz si sorg estimate in SF sunt:
Orz: 1580 lei
Sorg: 1439 lei
Datele referitoare la productiile de orz si sorg oferite de catre Directia pentru Agricultura Judeteana Vaslui sunt: 
Directia pentru Agricultura Judeteana Vaslui – Productii obtinute in comunele Zorleni si Banca – persoane juridice – (tone/ha)
Orz Sorg
3.8 1.9
4.1 4.8
4.0 1.8
 1
Conform MADR, datele refrotoare la productia de orz si orzoaica sunt urmatoarele:
A. Datele privind evolutia suprafetelor si a productiei in Romania
ORZ si ORZOAICA
Specificare UM 2007 2008 2009 2010 2011 2012 2013 2014 2015 2016
Suprafata Mii ha 363.8 394.0 517.5 515.8 419.5 424.2 495.7 516 462.0 487
Productie medie Kg/ha 1461 3069 2284 2542 3170 2325 3250.5 3319 3424 3726
Productie totala Mii tone 531.4 1209.4 1182.1 1311.0 1329.7 986.4 1542.2 1712.5 1582 1815
Sursa: 2007-2015 – Date INS – Anuarul Statistic al Romaniei
 2016 – Date INS – Productia vegetala la principalele culturi
Decizia luată în cadrul GAL Podu Inalt Vaslui:
Productiile pentru culturile de orz si sorg sunt supraestimate, raportat la costurile de infiintare si tehnologiile aplicate. Productiile supraestimate genereaza venituri ce influenteaza in mod artificial viabilitatea economica a investitiei.
</t>
  </si>
  <si>
    <t>Total cumulat (valoare publica)</t>
  </si>
  <si>
    <t>Valoarea ramasa</t>
  </si>
  <si>
    <t>Valoarea publica totala a proiectelor selectate:</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</si>
</sst>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0"/>
      <name val="Arial"/>
      <family val="0"/>
    </font>
    <font>
      <u val="single"/>
      <sz val="10"/>
      <color indexed="12"/>
      <name val="Arial"/>
      <family val="2"/>
    </font>
    <font>
      <u val="single"/>
      <sz val="10"/>
      <color indexed="36"/>
      <name val="Arial"/>
      <family val="2"/>
    </font>
    <font>
      <sz val="8"/>
      <name val="Times New Roman"/>
      <family val="1"/>
    </font>
    <font>
      <b/>
      <sz val="8"/>
      <name val="Times New Roman"/>
      <family val="1"/>
    </font>
    <font>
      <b/>
      <sz val="10"/>
      <name val="Times New Roman"/>
      <family val="1"/>
    </font>
    <font>
      <sz val="10"/>
      <name val="Times New Roman"/>
      <family val="1"/>
    </font>
    <font>
      <b/>
      <sz val="14"/>
      <name val="Times New Roman"/>
      <family val="1"/>
    </font>
    <font>
      <b/>
      <sz val="9"/>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Alignment="1">
      <alignment/>
    </xf>
    <xf numFmtId="0" fontId="3" fillId="0" borderId="10" xfId="0" applyFont="1" applyBorder="1" applyAlignment="1">
      <alignment textRotation="90"/>
    </xf>
    <xf numFmtId="0" fontId="3" fillId="0" borderId="10" xfId="0" applyFont="1" applyBorder="1" applyAlignment="1">
      <alignment horizontal="center" textRotation="90"/>
    </xf>
    <xf numFmtId="0" fontId="3" fillId="0" borderId="10" xfId="0" applyFont="1" applyBorder="1" applyAlignment="1">
      <alignment horizontal="center"/>
    </xf>
    <xf numFmtId="49" fontId="3" fillId="0" borderId="10" xfId="0" applyNumberFormat="1" applyFont="1" applyBorder="1" applyAlignment="1">
      <alignment horizontal="center"/>
    </xf>
    <xf numFmtId="0" fontId="3" fillId="0" borderId="10" xfId="0" applyFont="1" applyBorder="1" applyAlignment="1">
      <alignment/>
    </xf>
    <xf numFmtId="0" fontId="6" fillId="0" borderId="0" xfId="0" applyFont="1" applyAlignment="1">
      <alignment/>
    </xf>
    <xf numFmtId="3" fontId="0" fillId="0" borderId="0" xfId="0" applyNumberFormat="1" applyAlignment="1">
      <alignment/>
    </xf>
    <xf numFmtId="3" fontId="3" fillId="0" borderId="10" xfId="0" applyNumberFormat="1" applyFont="1" applyBorder="1" applyAlignment="1">
      <alignment/>
    </xf>
    <xf numFmtId="3" fontId="3" fillId="0" borderId="10" xfId="0" applyNumberFormat="1" applyFont="1" applyBorder="1" applyAlignment="1">
      <alignment horizontal="center" textRotation="90"/>
    </xf>
    <xf numFmtId="0" fontId="6" fillId="0" borderId="0" xfId="0" applyFont="1" applyBorder="1" applyAlignment="1">
      <alignment wrapText="1"/>
    </xf>
    <xf numFmtId="0" fontId="3" fillId="0" borderId="0" xfId="0" applyFont="1" applyBorder="1" applyAlignment="1">
      <alignment horizontal="center" textRotation="90"/>
    </xf>
    <xf numFmtId="3" fontId="6" fillId="0" borderId="0" xfId="0" applyNumberFormat="1" applyFont="1" applyBorder="1" applyAlignment="1">
      <alignment/>
    </xf>
    <xf numFmtId="0" fontId="3" fillId="0" borderId="11" xfId="0" applyFont="1" applyBorder="1" applyAlignment="1">
      <alignment textRotation="90" wrapText="1"/>
    </xf>
    <xf numFmtId="0" fontId="3" fillId="0" borderId="11" xfId="0" applyFont="1" applyBorder="1" applyAlignment="1">
      <alignment textRotation="90"/>
    </xf>
    <xf numFmtId="49" fontId="3" fillId="0" borderId="10" xfId="0" applyNumberFormat="1" applyFont="1" applyBorder="1" applyAlignment="1">
      <alignment horizontal="center" wrapText="1"/>
    </xf>
    <xf numFmtId="49" fontId="3" fillId="0" borderId="10" xfId="0" applyNumberFormat="1" applyFont="1" applyBorder="1" applyAlignment="1">
      <alignment horizontal="center" textRotation="90"/>
    </xf>
    <xf numFmtId="1" fontId="3" fillId="0" borderId="10" xfId="0" applyNumberFormat="1" applyFont="1" applyBorder="1" applyAlignment="1">
      <alignment/>
    </xf>
    <xf numFmtId="49" fontId="3" fillId="0" borderId="10" xfId="0" applyNumberFormat="1" applyFont="1" applyBorder="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textRotation="90" wrapText="1"/>
    </xf>
    <xf numFmtId="0" fontId="3" fillId="0" borderId="10" xfId="0" applyFont="1" applyBorder="1" applyAlignment="1">
      <alignment textRotation="90" wrapText="1"/>
    </xf>
    <xf numFmtId="0" fontId="6" fillId="0" borderId="0" xfId="0" applyFont="1" applyBorder="1" applyAlignment="1">
      <alignment/>
    </xf>
    <xf numFmtId="49" fontId="3" fillId="0" borderId="10" xfId="0" applyNumberFormat="1" applyFont="1" applyBorder="1" applyAlignment="1">
      <alignment horizontal="center" vertical="center" wrapText="1"/>
    </xf>
    <xf numFmtId="0" fontId="3" fillId="0" borderId="10" xfId="0" applyFont="1" applyBorder="1" applyAlignment="1">
      <alignment horizontal="center" wrapText="1"/>
    </xf>
    <xf numFmtId="3" fontId="3" fillId="0" borderId="10" xfId="0" applyNumberFormat="1" applyFont="1" applyBorder="1" applyAlignment="1">
      <alignment horizontal="center"/>
    </xf>
    <xf numFmtId="1" fontId="3" fillId="0" borderId="10" xfId="0" applyNumberFormat="1" applyFont="1" applyBorder="1" applyAlignment="1">
      <alignment horizontal="center"/>
    </xf>
    <xf numFmtId="3" fontId="3" fillId="0" borderId="10" xfId="0" applyNumberFormat="1" applyFont="1" applyBorder="1" applyAlignment="1">
      <alignment horizontal="center" vertical="center" textRotation="90"/>
    </xf>
    <xf numFmtId="0" fontId="3" fillId="0" borderId="10" xfId="0" applyFont="1" applyBorder="1" applyAlignment="1">
      <alignment vertical="center"/>
    </xf>
    <xf numFmtId="0" fontId="3" fillId="0" borderId="10" xfId="0" applyFont="1" applyBorder="1" applyAlignment="1">
      <alignment vertical="center" textRotation="90"/>
    </xf>
    <xf numFmtId="3" fontId="3" fillId="0" borderId="10" xfId="0" applyNumberFormat="1" applyFont="1" applyBorder="1" applyAlignment="1">
      <alignment vertical="center" textRotation="90"/>
    </xf>
    <xf numFmtId="3" fontId="4" fillId="0" borderId="10" xfId="0" applyNumberFormat="1" applyFont="1" applyBorder="1" applyAlignment="1">
      <alignment/>
    </xf>
    <xf numFmtId="0" fontId="5" fillId="0" borderId="10" xfId="0" applyFont="1" applyBorder="1" applyAlignment="1">
      <alignment/>
    </xf>
    <xf numFmtId="0" fontId="5" fillId="0" borderId="12" xfId="0" applyFont="1" applyBorder="1" applyAlignment="1">
      <alignment horizontal="left" wrapText="1"/>
    </xf>
    <xf numFmtId="0" fontId="5" fillId="0" borderId="13" xfId="0" applyFont="1" applyBorder="1" applyAlignment="1">
      <alignment horizontal="left" wrapText="1"/>
    </xf>
    <xf numFmtId="0" fontId="5" fillId="0" borderId="14" xfId="0" applyFont="1" applyBorder="1" applyAlignment="1">
      <alignment horizontal="left" wrapText="1"/>
    </xf>
    <xf numFmtId="0" fontId="5" fillId="0" borderId="10" xfId="0" applyFont="1" applyBorder="1" applyAlignment="1">
      <alignment wrapText="1"/>
    </xf>
    <xf numFmtId="3" fontId="4" fillId="0" borderId="12" xfId="0" applyNumberFormat="1" applyFont="1" applyBorder="1" applyAlignment="1">
      <alignment horizontal="center"/>
    </xf>
    <xf numFmtId="3" fontId="4" fillId="0" borderId="14" xfId="0" applyNumberFormat="1" applyFont="1" applyBorder="1" applyAlignment="1">
      <alignment horizontal="center"/>
    </xf>
    <xf numFmtId="49" fontId="8" fillId="0" borderId="10" xfId="0" applyNumberFormat="1" applyFont="1" applyBorder="1" applyAlignment="1">
      <alignment horizontal="center"/>
    </xf>
    <xf numFmtId="0" fontId="5" fillId="0" borderId="10" xfId="0" applyFont="1" applyBorder="1" applyAlignment="1">
      <alignment horizont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3" fontId="3" fillId="0" borderId="12" xfId="0" applyNumberFormat="1" applyFont="1" applyBorder="1" applyAlignment="1">
      <alignment horizontal="center" textRotation="90"/>
    </xf>
    <xf numFmtId="3" fontId="3" fillId="0" borderId="13" xfId="0" applyNumberFormat="1" applyFont="1" applyBorder="1" applyAlignment="1">
      <alignment horizontal="center" textRotation="90"/>
    </xf>
    <xf numFmtId="3" fontId="3" fillId="0" borderId="14" xfId="0" applyNumberFormat="1" applyFont="1" applyBorder="1" applyAlignment="1">
      <alignment horizontal="center" textRotation="90"/>
    </xf>
    <xf numFmtId="0" fontId="3" fillId="0" borderId="12" xfId="0" applyFont="1" applyBorder="1" applyAlignment="1">
      <alignment horizontal="center" textRotation="90"/>
    </xf>
    <xf numFmtId="0" fontId="3" fillId="0" borderId="13" xfId="0" applyFont="1" applyBorder="1" applyAlignment="1">
      <alignment horizontal="center" textRotation="90"/>
    </xf>
    <xf numFmtId="0" fontId="3" fillId="0" borderId="14" xfId="0" applyFont="1" applyBorder="1" applyAlignment="1">
      <alignment horizontal="center" textRotation="90"/>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9" fillId="18" borderId="12" xfId="0" applyFont="1" applyFill="1" applyBorder="1" applyAlignment="1">
      <alignment horizontal="center"/>
    </xf>
    <xf numFmtId="0" fontId="9" fillId="18" borderId="13" xfId="0" applyFont="1" applyFill="1" applyBorder="1" applyAlignment="1">
      <alignment horizontal="center"/>
    </xf>
    <xf numFmtId="0" fontId="9" fillId="18" borderId="14" xfId="0" applyFont="1" applyFill="1" applyBorder="1" applyAlignment="1">
      <alignment horizontal="center"/>
    </xf>
    <xf numFmtId="0" fontId="3" fillId="0" borderId="10" xfId="0" applyFont="1" applyBorder="1" applyAlignment="1">
      <alignment horizontal="center" wrapText="1"/>
    </xf>
    <xf numFmtId="0" fontId="3" fillId="0" borderId="15" xfId="0" applyFont="1" applyBorder="1" applyAlignment="1">
      <alignment horizontal="center" textRotation="90" wrapText="1"/>
    </xf>
    <xf numFmtId="0" fontId="3" fillId="0" borderId="16" xfId="0" applyFont="1" applyBorder="1" applyAlignment="1">
      <alignment horizontal="center" textRotation="90" wrapText="1"/>
    </xf>
    <xf numFmtId="0" fontId="3" fillId="0" borderId="11" xfId="0" applyFont="1" applyBorder="1" applyAlignment="1">
      <alignment horizontal="center" textRotation="90"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0" xfId="0" applyFont="1" applyBorder="1" applyAlignment="1">
      <alignment horizontal="left" wrapText="1"/>
    </xf>
    <xf numFmtId="0" fontId="7" fillId="0" borderId="10" xfId="0" applyFont="1" applyBorder="1" applyAlignment="1">
      <alignment horizontal="center" vertical="center" wrapText="1"/>
    </xf>
    <xf numFmtId="0" fontId="3" fillId="0" borderId="21" xfId="0" applyFont="1" applyBorder="1" applyAlignment="1">
      <alignment horizontal="center" wrapText="1"/>
    </xf>
    <xf numFmtId="0" fontId="3" fillId="0" borderId="23" xfId="0" applyFont="1" applyBorder="1" applyAlignment="1">
      <alignment horizontal="center" wrapText="1"/>
    </xf>
    <xf numFmtId="0" fontId="3" fillId="0" borderId="11" xfId="0" applyFont="1" applyBorder="1" applyAlignment="1">
      <alignment horizontal="center" wrapText="1"/>
    </xf>
    <xf numFmtId="0" fontId="5" fillId="0" borderId="0" xfId="0" applyFont="1" applyAlignment="1">
      <alignment wrapText="1"/>
    </xf>
    <xf numFmtId="0" fontId="5" fillId="0" borderId="0" xfId="0" applyFont="1" applyAlignment="1">
      <alignment horizontal="center" vertic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6" fillId="0" borderId="19"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55"/>
  <sheetViews>
    <sheetView tabSelected="1" zoomScalePageLayoutView="0" workbookViewId="0" topLeftCell="A1">
      <selection activeCell="O4" sqref="O4:AM14"/>
    </sheetView>
  </sheetViews>
  <sheetFormatPr defaultColWidth="9.140625" defaultRowHeight="12.75"/>
  <cols>
    <col min="1" max="1" width="3.00390625" style="0" customWidth="1"/>
    <col min="2" max="2" width="3.28125" style="0" customWidth="1"/>
    <col min="3" max="3" width="4.140625" style="0" customWidth="1"/>
    <col min="4" max="4" width="3.8515625" style="0" customWidth="1"/>
    <col min="5" max="5" width="4.8515625" style="0" customWidth="1"/>
    <col min="6" max="6" width="5.140625" style="0" customWidth="1"/>
    <col min="7" max="7" width="4.7109375" style="0" customWidth="1"/>
    <col min="8" max="9" width="3.28125" style="0" customWidth="1"/>
    <col min="10" max="10" width="3.421875" style="0" customWidth="1"/>
    <col min="11" max="11" width="2.57421875" style="0" customWidth="1"/>
    <col min="12" max="12" width="4.28125" style="0" customWidth="1"/>
    <col min="13" max="13" width="14.7109375" style="0" customWidth="1"/>
    <col min="14" max="14" width="8.57421875" style="0" customWidth="1"/>
    <col min="15" max="15" width="3.00390625" style="0" customWidth="1"/>
    <col min="16" max="16" width="3.00390625" style="0" bestFit="1" customWidth="1"/>
    <col min="17" max="17" width="4.8515625" style="0" customWidth="1"/>
    <col min="18" max="18" width="4.140625" style="0" customWidth="1"/>
    <col min="19" max="19" width="5.140625" style="0" bestFit="1" customWidth="1"/>
    <col min="20" max="20" width="5.00390625" style="0" customWidth="1"/>
    <col min="21" max="32" width="3.00390625" style="0" bestFit="1" customWidth="1"/>
    <col min="33" max="33" width="7.8515625" style="0" bestFit="1" customWidth="1"/>
    <col min="34" max="34" width="7.8515625" style="0" customWidth="1"/>
    <col min="35" max="35" width="4.57421875" style="0" customWidth="1"/>
    <col min="36" max="39" width="3.00390625" style="0" bestFit="1" customWidth="1"/>
  </cols>
  <sheetData>
    <row r="1" spans="1:35" ht="12.75" customHeight="1">
      <c r="A1" s="73" t="s">
        <v>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row>
    <row r="2" spans="1:35" ht="30" customHeight="1">
      <c r="A2" s="74" t="s">
        <v>50</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row>
    <row r="3" spans="1:39" ht="15" customHeight="1">
      <c r="A3" s="75" t="s">
        <v>51</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7"/>
    </row>
    <row r="4" spans="1:39" ht="12.75">
      <c r="A4" s="36" t="s">
        <v>1</v>
      </c>
      <c r="B4" s="36"/>
      <c r="C4" s="36"/>
      <c r="D4" s="36"/>
      <c r="E4" s="36"/>
      <c r="F4" s="36"/>
      <c r="G4" s="36"/>
      <c r="H4" s="36"/>
      <c r="I4" s="36"/>
      <c r="J4" s="36"/>
      <c r="K4" s="36"/>
      <c r="L4" s="36"/>
      <c r="M4" s="31">
        <v>744314</v>
      </c>
      <c r="N4" s="32" t="s">
        <v>2</v>
      </c>
      <c r="O4" s="69" t="s">
        <v>55</v>
      </c>
      <c r="P4" s="69"/>
      <c r="Q4" s="69"/>
      <c r="R4" s="69"/>
      <c r="S4" s="69"/>
      <c r="T4" s="69"/>
      <c r="U4" s="69"/>
      <c r="V4" s="69"/>
      <c r="W4" s="69"/>
      <c r="X4" s="69"/>
      <c r="Y4" s="69"/>
      <c r="Z4" s="69"/>
      <c r="AA4" s="69"/>
      <c r="AB4" s="69"/>
      <c r="AC4" s="69"/>
      <c r="AD4" s="69"/>
      <c r="AE4" s="69"/>
      <c r="AF4" s="69"/>
      <c r="AG4" s="69"/>
      <c r="AH4" s="69"/>
      <c r="AI4" s="69"/>
      <c r="AJ4" s="69"/>
      <c r="AK4" s="69"/>
      <c r="AL4" s="69"/>
      <c r="AM4" s="69"/>
    </row>
    <row r="5" spans="1:39" ht="12.75">
      <c r="A5" s="36" t="s">
        <v>3</v>
      </c>
      <c r="B5" s="36"/>
      <c r="C5" s="36"/>
      <c r="D5" s="36"/>
      <c r="E5" s="36"/>
      <c r="F5" s="36"/>
      <c r="G5" s="36"/>
      <c r="H5" s="36"/>
      <c r="I5" s="36"/>
      <c r="J5" s="36"/>
      <c r="K5" s="36"/>
      <c r="L5" s="36"/>
      <c r="M5" s="31">
        <v>744314</v>
      </c>
      <c r="N5" s="32" t="s">
        <v>2</v>
      </c>
      <c r="O5" s="69"/>
      <c r="P5" s="69"/>
      <c r="Q5" s="69"/>
      <c r="R5" s="69"/>
      <c r="S5" s="69"/>
      <c r="T5" s="69"/>
      <c r="U5" s="69"/>
      <c r="V5" s="69"/>
      <c r="W5" s="69"/>
      <c r="X5" s="69"/>
      <c r="Y5" s="69"/>
      <c r="Z5" s="69"/>
      <c r="AA5" s="69"/>
      <c r="AB5" s="69"/>
      <c r="AC5" s="69"/>
      <c r="AD5" s="69"/>
      <c r="AE5" s="69"/>
      <c r="AF5" s="69"/>
      <c r="AG5" s="69"/>
      <c r="AH5" s="69"/>
      <c r="AI5" s="69"/>
      <c r="AJ5" s="69"/>
      <c r="AK5" s="69"/>
      <c r="AL5" s="69"/>
      <c r="AM5" s="69"/>
    </row>
    <row r="6" spans="1:39" ht="12.75">
      <c r="A6" s="36" t="s">
        <v>4</v>
      </c>
      <c r="B6" s="36"/>
      <c r="C6" s="36"/>
      <c r="D6" s="36"/>
      <c r="E6" s="36"/>
      <c r="F6" s="36"/>
      <c r="G6" s="36"/>
      <c r="H6" s="36"/>
      <c r="I6" s="36"/>
      <c r="J6" s="36"/>
      <c r="K6" s="36"/>
      <c r="L6" s="36"/>
      <c r="M6" s="31">
        <f>AH35</f>
        <v>1295974</v>
      </c>
      <c r="N6" s="32" t="s">
        <v>2</v>
      </c>
      <c r="O6" s="69"/>
      <c r="P6" s="69"/>
      <c r="Q6" s="69"/>
      <c r="R6" s="69"/>
      <c r="S6" s="69"/>
      <c r="T6" s="69"/>
      <c r="U6" s="69"/>
      <c r="V6" s="69"/>
      <c r="W6" s="69"/>
      <c r="X6" s="69"/>
      <c r="Y6" s="69"/>
      <c r="Z6" s="69"/>
      <c r="AA6" s="69"/>
      <c r="AB6" s="69"/>
      <c r="AC6" s="69"/>
      <c r="AD6" s="69"/>
      <c r="AE6" s="69"/>
      <c r="AF6" s="69"/>
      <c r="AG6" s="69"/>
      <c r="AH6" s="69"/>
      <c r="AI6" s="69"/>
      <c r="AJ6" s="69"/>
      <c r="AK6" s="69"/>
      <c r="AL6" s="69"/>
      <c r="AM6" s="69"/>
    </row>
    <row r="7" spans="1:39" ht="12.75">
      <c r="A7" s="36" t="s">
        <v>52</v>
      </c>
      <c r="B7" s="36"/>
      <c r="C7" s="36"/>
      <c r="D7" s="36"/>
      <c r="E7" s="36"/>
      <c r="F7" s="36"/>
      <c r="G7" s="36"/>
      <c r="H7" s="36"/>
      <c r="I7" s="36"/>
      <c r="J7" s="36"/>
      <c r="K7" s="36"/>
      <c r="L7" s="36"/>
      <c r="M7" s="31">
        <f>AH35-AH34</f>
        <v>1084841</v>
      </c>
      <c r="N7" s="32" t="s">
        <v>2</v>
      </c>
      <c r="O7" s="69"/>
      <c r="P7" s="69"/>
      <c r="Q7" s="69"/>
      <c r="R7" s="69"/>
      <c r="S7" s="69"/>
      <c r="T7" s="69"/>
      <c r="U7" s="69"/>
      <c r="V7" s="69"/>
      <c r="W7" s="69"/>
      <c r="X7" s="69"/>
      <c r="Y7" s="69"/>
      <c r="Z7" s="69"/>
      <c r="AA7" s="69"/>
      <c r="AB7" s="69"/>
      <c r="AC7" s="69"/>
      <c r="AD7" s="69"/>
      <c r="AE7" s="69"/>
      <c r="AF7" s="69"/>
      <c r="AG7" s="69"/>
      <c r="AH7" s="69"/>
      <c r="AI7" s="69"/>
      <c r="AJ7" s="69"/>
      <c r="AK7" s="69"/>
      <c r="AL7" s="69"/>
      <c r="AM7" s="69"/>
    </row>
    <row r="8" spans="1:39" ht="12.75">
      <c r="A8" s="36" t="s">
        <v>128</v>
      </c>
      <c r="B8" s="36"/>
      <c r="C8" s="36"/>
      <c r="D8" s="36"/>
      <c r="E8" s="36"/>
      <c r="F8" s="36"/>
      <c r="G8" s="36"/>
      <c r="H8" s="36"/>
      <c r="I8" s="36"/>
      <c r="J8" s="36"/>
      <c r="K8" s="36"/>
      <c r="L8" s="36"/>
      <c r="M8" s="31">
        <f>AH25</f>
        <v>630932</v>
      </c>
      <c r="N8" s="32" t="s">
        <v>2</v>
      </c>
      <c r="O8" s="69"/>
      <c r="P8" s="69"/>
      <c r="Q8" s="69"/>
      <c r="R8" s="69"/>
      <c r="S8" s="69"/>
      <c r="T8" s="69"/>
      <c r="U8" s="69"/>
      <c r="V8" s="69"/>
      <c r="W8" s="69"/>
      <c r="X8" s="69"/>
      <c r="Y8" s="69"/>
      <c r="Z8" s="69"/>
      <c r="AA8" s="69"/>
      <c r="AB8" s="69"/>
      <c r="AC8" s="69"/>
      <c r="AD8" s="69"/>
      <c r="AE8" s="69"/>
      <c r="AF8" s="69"/>
      <c r="AG8" s="69"/>
      <c r="AH8" s="69"/>
      <c r="AI8" s="69"/>
      <c r="AJ8" s="69"/>
      <c r="AK8" s="69"/>
      <c r="AL8" s="69"/>
      <c r="AM8" s="69"/>
    </row>
    <row r="9" spans="1:39" ht="12.75">
      <c r="A9" s="33" t="s">
        <v>127</v>
      </c>
      <c r="B9" s="34"/>
      <c r="C9" s="34"/>
      <c r="D9" s="34"/>
      <c r="E9" s="34"/>
      <c r="F9" s="34"/>
      <c r="G9" s="34"/>
      <c r="H9" s="34"/>
      <c r="I9" s="34"/>
      <c r="J9" s="34"/>
      <c r="K9" s="34"/>
      <c r="L9" s="35"/>
      <c r="M9" s="31">
        <f>M4-AH25</f>
        <v>113382</v>
      </c>
      <c r="N9" s="32" t="s">
        <v>2</v>
      </c>
      <c r="O9" s="69"/>
      <c r="P9" s="69"/>
      <c r="Q9" s="69"/>
      <c r="R9" s="69"/>
      <c r="S9" s="69"/>
      <c r="T9" s="69"/>
      <c r="U9" s="69"/>
      <c r="V9" s="69"/>
      <c r="W9" s="69"/>
      <c r="X9" s="69"/>
      <c r="Y9" s="69"/>
      <c r="Z9" s="69"/>
      <c r="AA9" s="69"/>
      <c r="AB9" s="69"/>
      <c r="AC9" s="69"/>
      <c r="AD9" s="69"/>
      <c r="AE9" s="69"/>
      <c r="AF9" s="69"/>
      <c r="AG9" s="69"/>
      <c r="AH9" s="69"/>
      <c r="AI9" s="69"/>
      <c r="AJ9" s="69"/>
      <c r="AK9" s="69"/>
      <c r="AL9" s="69"/>
      <c r="AM9" s="69"/>
    </row>
    <row r="10" spans="1:39" ht="12.75">
      <c r="A10" s="36" t="s">
        <v>5</v>
      </c>
      <c r="B10" s="36"/>
      <c r="C10" s="36"/>
      <c r="D10" s="36"/>
      <c r="E10" s="36"/>
      <c r="F10" s="36"/>
      <c r="G10" s="36"/>
      <c r="H10" s="36"/>
      <c r="I10" s="36"/>
      <c r="J10" s="36"/>
      <c r="K10" s="36"/>
      <c r="L10" s="36"/>
      <c r="M10" s="37">
        <v>9</v>
      </c>
      <c r="N10" s="38"/>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row>
    <row r="11" spans="1:39" ht="12.75">
      <c r="A11" s="68" t="s">
        <v>53</v>
      </c>
      <c r="B11" s="68"/>
      <c r="C11" s="68"/>
      <c r="D11" s="68"/>
      <c r="E11" s="68"/>
      <c r="F11" s="68"/>
      <c r="G11" s="68"/>
      <c r="H11" s="68"/>
      <c r="I11" s="68"/>
      <c r="J11" s="68"/>
      <c r="K11" s="68"/>
      <c r="L11" s="68"/>
      <c r="M11" s="37">
        <v>7</v>
      </c>
      <c r="N11" s="38"/>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row>
    <row r="12" spans="1:39" ht="12.75">
      <c r="A12" s="68" t="s">
        <v>54</v>
      </c>
      <c r="B12" s="68"/>
      <c r="C12" s="68"/>
      <c r="D12" s="68"/>
      <c r="E12" s="68"/>
      <c r="F12" s="68"/>
      <c r="G12" s="68"/>
      <c r="H12" s="68"/>
      <c r="I12" s="68"/>
      <c r="J12" s="68"/>
      <c r="K12" s="68"/>
      <c r="L12" s="68"/>
      <c r="M12" s="37">
        <v>2</v>
      </c>
      <c r="N12" s="38"/>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row>
    <row r="13" spans="1:39" ht="12.75">
      <c r="A13" s="36" t="s">
        <v>56</v>
      </c>
      <c r="B13" s="36"/>
      <c r="C13" s="36"/>
      <c r="D13" s="36"/>
      <c r="E13" s="36"/>
      <c r="F13" s="36"/>
      <c r="G13" s="36"/>
      <c r="H13" s="36"/>
      <c r="I13" s="36"/>
      <c r="J13" s="36"/>
      <c r="K13" s="36"/>
      <c r="L13" s="36"/>
      <c r="M13" s="37">
        <v>4</v>
      </c>
      <c r="N13" s="3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row>
    <row r="14" spans="1:39" ht="12.75">
      <c r="A14" s="36" t="s">
        <v>57</v>
      </c>
      <c r="B14" s="36"/>
      <c r="C14" s="36"/>
      <c r="D14" s="36"/>
      <c r="E14" s="36"/>
      <c r="F14" s="36"/>
      <c r="G14" s="36"/>
      <c r="H14" s="36"/>
      <c r="I14" s="36"/>
      <c r="J14" s="36"/>
      <c r="K14" s="36"/>
      <c r="L14" s="36"/>
      <c r="M14" s="37">
        <v>3</v>
      </c>
      <c r="N14" s="38"/>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row>
    <row r="15" spans="1:35" ht="12.75" customHeight="1">
      <c r="A15" s="78"/>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row>
    <row r="16" spans="1:39" ht="36.75" customHeight="1">
      <c r="A16" s="70" t="s">
        <v>6</v>
      </c>
      <c r="B16" s="63" t="s">
        <v>7</v>
      </c>
      <c r="C16" s="59"/>
      <c r="D16" s="59"/>
      <c r="E16" s="59"/>
      <c r="F16" s="59"/>
      <c r="G16" s="59"/>
      <c r="H16" s="59"/>
      <c r="I16" s="60"/>
      <c r="J16" s="59" t="s">
        <v>8</v>
      </c>
      <c r="K16" s="59"/>
      <c r="L16" s="60"/>
      <c r="M16" s="65" t="s">
        <v>9</v>
      </c>
      <c r="N16" s="65" t="s">
        <v>10</v>
      </c>
      <c r="O16" s="63" t="s">
        <v>11</v>
      </c>
      <c r="P16" s="60"/>
      <c r="Q16" s="56" t="s">
        <v>62</v>
      </c>
      <c r="R16" s="56" t="s">
        <v>63</v>
      </c>
      <c r="S16" s="63" t="s">
        <v>12</v>
      </c>
      <c r="T16" s="60"/>
      <c r="U16" s="63" t="s">
        <v>35</v>
      </c>
      <c r="V16" s="59"/>
      <c r="W16" s="59"/>
      <c r="X16" s="59"/>
      <c r="Y16" s="59"/>
      <c r="Z16" s="60"/>
      <c r="AA16" s="63" t="s">
        <v>14</v>
      </c>
      <c r="AB16" s="59"/>
      <c r="AC16" s="59"/>
      <c r="AD16" s="59"/>
      <c r="AE16" s="59"/>
      <c r="AF16" s="60"/>
      <c r="AG16" s="65" t="s">
        <v>66</v>
      </c>
      <c r="AH16" s="65" t="s">
        <v>13</v>
      </c>
      <c r="AI16" s="56" t="s">
        <v>126</v>
      </c>
      <c r="AJ16" s="55" t="s">
        <v>109</v>
      </c>
      <c r="AK16" s="55"/>
      <c r="AL16" s="55"/>
      <c r="AM16" s="55"/>
    </row>
    <row r="17" spans="1:39" ht="18" customHeight="1">
      <c r="A17" s="71"/>
      <c r="B17" s="64"/>
      <c r="C17" s="61"/>
      <c r="D17" s="61"/>
      <c r="E17" s="61"/>
      <c r="F17" s="61"/>
      <c r="G17" s="61"/>
      <c r="H17" s="61"/>
      <c r="I17" s="62"/>
      <c r="J17" s="61"/>
      <c r="K17" s="61"/>
      <c r="L17" s="62"/>
      <c r="M17" s="66"/>
      <c r="N17" s="66"/>
      <c r="O17" s="64"/>
      <c r="P17" s="62"/>
      <c r="Q17" s="57"/>
      <c r="R17" s="57"/>
      <c r="S17" s="64"/>
      <c r="T17" s="62"/>
      <c r="U17" s="64"/>
      <c r="V17" s="61"/>
      <c r="W17" s="61"/>
      <c r="X17" s="61"/>
      <c r="Y17" s="61"/>
      <c r="Z17" s="62"/>
      <c r="AA17" s="64"/>
      <c r="AB17" s="61"/>
      <c r="AC17" s="61"/>
      <c r="AD17" s="61"/>
      <c r="AE17" s="61"/>
      <c r="AF17" s="62"/>
      <c r="AG17" s="66"/>
      <c r="AH17" s="66"/>
      <c r="AI17" s="57"/>
      <c r="AJ17" s="55"/>
      <c r="AK17" s="55"/>
      <c r="AL17" s="55"/>
      <c r="AM17" s="55"/>
    </row>
    <row r="18" spans="1:39" ht="141.75">
      <c r="A18" s="72"/>
      <c r="B18" s="13" t="s">
        <v>37</v>
      </c>
      <c r="C18" s="14" t="s">
        <v>38</v>
      </c>
      <c r="D18" s="13" t="s">
        <v>41</v>
      </c>
      <c r="E18" s="13" t="s">
        <v>39</v>
      </c>
      <c r="F18" s="13" t="s">
        <v>25</v>
      </c>
      <c r="G18" s="13" t="s">
        <v>26</v>
      </c>
      <c r="H18" s="14" t="s">
        <v>27</v>
      </c>
      <c r="I18" s="14" t="s">
        <v>28</v>
      </c>
      <c r="J18" s="1" t="s">
        <v>15</v>
      </c>
      <c r="K18" s="1" t="s">
        <v>16</v>
      </c>
      <c r="L18" s="1" t="s">
        <v>17</v>
      </c>
      <c r="M18" s="67"/>
      <c r="N18" s="67"/>
      <c r="O18" s="2" t="s">
        <v>29</v>
      </c>
      <c r="P18" s="2" t="s">
        <v>30</v>
      </c>
      <c r="Q18" s="58"/>
      <c r="R18" s="58"/>
      <c r="S18" s="20" t="s">
        <v>18</v>
      </c>
      <c r="T18" s="20" t="s">
        <v>19</v>
      </c>
      <c r="U18" s="2" t="s">
        <v>31</v>
      </c>
      <c r="V18" s="2" t="s">
        <v>32</v>
      </c>
      <c r="W18" s="2" t="s">
        <v>33</v>
      </c>
      <c r="X18" s="2" t="s">
        <v>34</v>
      </c>
      <c r="Y18" s="2" t="s">
        <v>64</v>
      </c>
      <c r="Z18" s="2" t="s">
        <v>65</v>
      </c>
      <c r="AA18" s="2" t="s">
        <v>31</v>
      </c>
      <c r="AB18" s="2" t="s">
        <v>32</v>
      </c>
      <c r="AC18" s="2" t="s">
        <v>33</v>
      </c>
      <c r="AD18" s="2" t="s">
        <v>34</v>
      </c>
      <c r="AE18" s="2" t="s">
        <v>64</v>
      </c>
      <c r="AF18" s="2" t="s">
        <v>65</v>
      </c>
      <c r="AG18" s="67"/>
      <c r="AH18" s="67"/>
      <c r="AI18" s="58"/>
      <c r="AJ18" s="1" t="s">
        <v>71</v>
      </c>
      <c r="AK18" s="1" t="s">
        <v>72</v>
      </c>
      <c r="AL18" s="1" t="s">
        <v>73</v>
      </c>
      <c r="AM18" s="1" t="s">
        <v>74</v>
      </c>
    </row>
    <row r="19" spans="1:39" ht="12.75">
      <c r="A19" s="3">
        <v>1</v>
      </c>
      <c r="B19" s="3">
        <v>2</v>
      </c>
      <c r="C19" s="3">
        <v>3</v>
      </c>
      <c r="D19" s="3">
        <v>4</v>
      </c>
      <c r="E19" s="3">
        <v>5</v>
      </c>
      <c r="F19" s="3">
        <v>6</v>
      </c>
      <c r="G19" s="3">
        <v>7</v>
      </c>
      <c r="H19" s="3">
        <v>8</v>
      </c>
      <c r="I19" s="3">
        <v>9</v>
      </c>
      <c r="J19" s="3">
        <v>10</v>
      </c>
      <c r="K19" s="3">
        <v>11</v>
      </c>
      <c r="L19" s="3">
        <v>12</v>
      </c>
      <c r="M19" s="3">
        <v>13</v>
      </c>
      <c r="N19" s="3">
        <v>14</v>
      </c>
      <c r="O19" s="3">
        <v>15</v>
      </c>
      <c r="P19" s="3">
        <v>16</v>
      </c>
      <c r="Q19" s="3">
        <v>17</v>
      </c>
      <c r="R19" s="3">
        <v>18</v>
      </c>
      <c r="S19" s="3">
        <v>19</v>
      </c>
      <c r="T19" s="3">
        <v>20</v>
      </c>
      <c r="U19" s="3">
        <v>21</v>
      </c>
      <c r="V19" s="3">
        <v>22</v>
      </c>
      <c r="W19" s="3">
        <v>23</v>
      </c>
      <c r="X19" s="3">
        <v>24</v>
      </c>
      <c r="Y19" s="3">
        <v>25</v>
      </c>
      <c r="Z19" s="3">
        <v>26</v>
      </c>
      <c r="AA19" s="3">
        <v>27</v>
      </c>
      <c r="AB19" s="3">
        <v>28</v>
      </c>
      <c r="AC19" s="3">
        <v>29</v>
      </c>
      <c r="AD19" s="3">
        <v>30</v>
      </c>
      <c r="AE19" s="3">
        <v>31</v>
      </c>
      <c r="AF19" s="3">
        <v>32</v>
      </c>
      <c r="AG19" s="3">
        <v>33</v>
      </c>
      <c r="AH19" s="3">
        <v>34</v>
      </c>
      <c r="AI19" s="3">
        <v>35</v>
      </c>
      <c r="AJ19" s="3">
        <v>36</v>
      </c>
      <c r="AK19" s="3">
        <v>37</v>
      </c>
      <c r="AL19" s="3">
        <v>38</v>
      </c>
      <c r="AM19" s="3">
        <v>39</v>
      </c>
    </row>
    <row r="20" spans="1:39" ht="15.75" customHeight="1">
      <c r="A20" s="52" t="s">
        <v>110</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4"/>
    </row>
    <row r="21" spans="1:39" ht="67.5">
      <c r="A21" s="4" t="s">
        <v>20</v>
      </c>
      <c r="B21" s="4" t="s">
        <v>23</v>
      </c>
      <c r="C21" s="4" t="s">
        <v>36</v>
      </c>
      <c r="D21" s="4" t="s">
        <v>40</v>
      </c>
      <c r="E21" s="15" t="s">
        <v>58</v>
      </c>
      <c r="F21" s="4" t="s">
        <v>20</v>
      </c>
      <c r="G21" s="4" t="s">
        <v>20</v>
      </c>
      <c r="H21" s="4" t="s">
        <v>21</v>
      </c>
      <c r="I21" s="4" t="s">
        <v>82</v>
      </c>
      <c r="J21" s="5">
        <v>17</v>
      </c>
      <c r="K21" s="5">
        <v>10</v>
      </c>
      <c r="L21" s="5">
        <v>27</v>
      </c>
      <c r="M21" s="19" t="s">
        <v>83</v>
      </c>
      <c r="N21" s="24" t="s">
        <v>84</v>
      </c>
      <c r="O21" s="1" t="s">
        <v>43</v>
      </c>
      <c r="P21" s="21" t="s">
        <v>44</v>
      </c>
      <c r="Q21" s="26">
        <f aca="true" t="shared" si="0" ref="Q21:Q28">Z21+Y21+X21+W21+V21+U21</f>
        <v>80</v>
      </c>
      <c r="R21" s="26">
        <f aca="true" t="shared" si="1" ref="R21:R28">AA21+AB21+AC21+AD21+AE21+AF21</f>
        <v>80</v>
      </c>
      <c r="S21" s="5" t="s">
        <v>22</v>
      </c>
      <c r="T21" s="5" t="s">
        <v>22</v>
      </c>
      <c r="U21" s="5">
        <v>15</v>
      </c>
      <c r="V21" s="5">
        <v>0</v>
      </c>
      <c r="W21" s="5">
        <v>30</v>
      </c>
      <c r="X21" s="5">
        <v>10</v>
      </c>
      <c r="Y21" s="5">
        <v>15</v>
      </c>
      <c r="Z21" s="5">
        <v>10</v>
      </c>
      <c r="AA21" s="5">
        <v>15</v>
      </c>
      <c r="AB21" s="5">
        <v>0</v>
      </c>
      <c r="AC21" s="5">
        <v>30</v>
      </c>
      <c r="AD21" s="5">
        <v>10</v>
      </c>
      <c r="AE21" s="5">
        <v>15</v>
      </c>
      <c r="AF21" s="5">
        <v>10</v>
      </c>
      <c r="AG21" s="8">
        <v>222200</v>
      </c>
      <c r="AH21" s="8">
        <v>199980</v>
      </c>
      <c r="AI21" s="27">
        <f>AH21</f>
        <v>199980</v>
      </c>
      <c r="AJ21" s="28">
        <v>2</v>
      </c>
      <c r="AK21" s="29" t="s">
        <v>85</v>
      </c>
      <c r="AL21" s="29" t="s">
        <v>86</v>
      </c>
      <c r="AM21" s="29" t="s">
        <v>87</v>
      </c>
    </row>
    <row r="22" spans="1:39" ht="55.5">
      <c r="A22" s="4" t="s">
        <v>111</v>
      </c>
      <c r="B22" s="4" t="s">
        <v>23</v>
      </c>
      <c r="C22" s="4" t="s">
        <v>36</v>
      </c>
      <c r="D22" s="4" t="s">
        <v>40</v>
      </c>
      <c r="E22" s="15" t="s">
        <v>58</v>
      </c>
      <c r="F22" s="4" t="s">
        <v>20</v>
      </c>
      <c r="G22" s="4" t="s">
        <v>20</v>
      </c>
      <c r="H22" s="4" t="s">
        <v>21</v>
      </c>
      <c r="I22" s="4" t="s">
        <v>105</v>
      </c>
      <c r="J22" s="5">
        <v>17</v>
      </c>
      <c r="K22" s="5">
        <v>10</v>
      </c>
      <c r="L22" s="5">
        <v>27</v>
      </c>
      <c r="M22" s="19" t="s">
        <v>106</v>
      </c>
      <c r="N22" s="24" t="s">
        <v>117</v>
      </c>
      <c r="O22" s="1" t="s">
        <v>43</v>
      </c>
      <c r="P22" s="21" t="s">
        <v>48</v>
      </c>
      <c r="Q22" s="26">
        <f t="shared" si="0"/>
        <v>70</v>
      </c>
      <c r="R22" s="26">
        <f t="shared" si="1"/>
        <v>70</v>
      </c>
      <c r="S22" s="5" t="s">
        <v>22</v>
      </c>
      <c r="T22" s="5" t="s">
        <v>22</v>
      </c>
      <c r="U22" s="5">
        <v>25</v>
      </c>
      <c r="V22" s="5">
        <v>0</v>
      </c>
      <c r="W22" s="5">
        <v>20</v>
      </c>
      <c r="X22" s="5">
        <v>0</v>
      </c>
      <c r="Y22" s="5">
        <v>15</v>
      </c>
      <c r="Z22" s="5">
        <v>10</v>
      </c>
      <c r="AA22" s="5">
        <v>25</v>
      </c>
      <c r="AB22" s="5">
        <v>0</v>
      </c>
      <c r="AC22" s="5">
        <v>20</v>
      </c>
      <c r="AD22" s="5">
        <v>0</v>
      </c>
      <c r="AE22" s="5">
        <v>15</v>
      </c>
      <c r="AF22" s="5">
        <v>10</v>
      </c>
      <c r="AG22" s="8">
        <v>190904</v>
      </c>
      <c r="AH22" s="8">
        <v>133632</v>
      </c>
      <c r="AI22" s="27">
        <f>AH22+AI21</f>
        <v>333612</v>
      </c>
      <c r="AJ22" s="28">
        <v>3</v>
      </c>
      <c r="AK22" s="28">
        <v>0</v>
      </c>
      <c r="AL22" s="29" t="s">
        <v>107</v>
      </c>
      <c r="AM22" s="29" t="s">
        <v>108</v>
      </c>
    </row>
    <row r="23" spans="1:39" ht="67.5">
      <c r="A23" s="4" t="s">
        <v>112</v>
      </c>
      <c r="B23" s="4" t="s">
        <v>23</v>
      </c>
      <c r="C23" s="4" t="s">
        <v>36</v>
      </c>
      <c r="D23" s="4" t="s">
        <v>40</v>
      </c>
      <c r="E23" s="15" t="s">
        <v>58</v>
      </c>
      <c r="F23" s="4" t="s">
        <v>20</v>
      </c>
      <c r="G23" s="4" t="s">
        <v>20</v>
      </c>
      <c r="H23" s="4" t="s">
        <v>21</v>
      </c>
      <c r="I23" s="4" t="s">
        <v>60</v>
      </c>
      <c r="J23" s="5">
        <v>17</v>
      </c>
      <c r="K23" s="5">
        <v>10</v>
      </c>
      <c r="L23" s="5">
        <v>27</v>
      </c>
      <c r="M23" s="19" t="s">
        <v>96</v>
      </c>
      <c r="N23" s="24" t="s">
        <v>97</v>
      </c>
      <c r="O23" s="1" t="s">
        <v>43</v>
      </c>
      <c r="P23" s="21" t="s">
        <v>49</v>
      </c>
      <c r="Q23" s="26">
        <f t="shared" si="0"/>
        <v>65</v>
      </c>
      <c r="R23" s="26">
        <f t="shared" si="1"/>
        <v>65</v>
      </c>
      <c r="S23" s="5" t="s">
        <v>22</v>
      </c>
      <c r="T23" s="5" t="s">
        <v>22</v>
      </c>
      <c r="U23" s="5">
        <v>25</v>
      </c>
      <c r="V23" s="5">
        <v>0</v>
      </c>
      <c r="W23" s="5">
        <v>15</v>
      </c>
      <c r="X23" s="5">
        <v>0</v>
      </c>
      <c r="Y23" s="5">
        <v>15</v>
      </c>
      <c r="Z23" s="5">
        <v>10</v>
      </c>
      <c r="AA23" s="5">
        <v>25</v>
      </c>
      <c r="AB23" s="5">
        <v>0</v>
      </c>
      <c r="AC23" s="5">
        <v>15</v>
      </c>
      <c r="AD23" s="5">
        <v>0</v>
      </c>
      <c r="AE23" s="5">
        <v>15</v>
      </c>
      <c r="AF23" s="5">
        <v>10</v>
      </c>
      <c r="AG23" s="8">
        <v>285600</v>
      </c>
      <c r="AH23" s="8">
        <v>199920</v>
      </c>
      <c r="AI23" s="27">
        <f>AH23+AI22</f>
        <v>533532</v>
      </c>
      <c r="AJ23" s="28">
        <v>4</v>
      </c>
      <c r="AK23" s="28">
        <v>0</v>
      </c>
      <c r="AL23" s="29" t="s">
        <v>98</v>
      </c>
      <c r="AM23" s="29" t="s">
        <v>99</v>
      </c>
    </row>
    <row r="24" spans="1:39" ht="60">
      <c r="A24" s="4" t="s">
        <v>113</v>
      </c>
      <c r="B24" s="4" t="s">
        <v>23</v>
      </c>
      <c r="C24" s="4" t="s">
        <v>36</v>
      </c>
      <c r="D24" s="4" t="s">
        <v>40</v>
      </c>
      <c r="E24" s="15" t="s">
        <v>58</v>
      </c>
      <c r="F24" s="4" t="s">
        <v>20</v>
      </c>
      <c r="G24" s="4" t="s">
        <v>20</v>
      </c>
      <c r="H24" s="4" t="s">
        <v>21</v>
      </c>
      <c r="I24" s="4" t="s">
        <v>92</v>
      </c>
      <c r="J24" s="5">
        <v>17</v>
      </c>
      <c r="K24" s="5">
        <v>10</v>
      </c>
      <c r="L24" s="5">
        <v>27</v>
      </c>
      <c r="M24" s="19" t="s">
        <v>93</v>
      </c>
      <c r="N24" s="24" t="s">
        <v>94</v>
      </c>
      <c r="O24" s="1" t="s">
        <v>43</v>
      </c>
      <c r="P24" s="21" t="s">
        <v>45</v>
      </c>
      <c r="Q24" s="26">
        <f t="shared" si="0"/>
        <v>65</v>
      </c>
      <c r="R24" s="26">
        <f t="shared" si="1"/>
        <v>65</v>
      </c>
      <c r="S24" s="5" t="s">
        <v>22</v>
      </c>
      <c r="T24" s="5" t="s">
        <v>22</v>
      </c>
      <c r="U24" s="5">
        <v>25</v>
      </c>
      <c r="V24" s="5">
        <v>0</v>
      </c>
      <c r="W24" s="5">
        <v>30</v>
      </c>
      <c r="X24" s="5">
        <v>0</v>
      </c>
      <c r="Y24" s="5">
        <v>0</v>
      </c>
      <c r="Z24" s="5">
        <v>10</v>
      </c>
      <c r="AA24" s="5">
        <v>25</v>
      </c>
      <c r="AB24" s="5">
        <v>0</v>
      </c>
      <c r="AC24" s="5">
        <v>30</v>
      </c>
      <c r="AD24" s="5">
        <v>0</v>
      </c>
      <c r="AE24" s="5">
        <v>0</v>
      </c>
      <c r="AF24" s="5">
        <v>10</v>
      </c>
      <c r="AG24" s="8">
        <v>194800</v>
      </c>
      <c r="AH24" s="8">
        <v>97400</v>
      </c>
      <c r="AI24" s="27">
        <f>AH24+AI23</f>
        <v>630932</v>
      </c>
      <c r="AJ24" s="28">
        <v>3</v>
      </c>
      <c r="AK24" s="28">
        <v>0</v>
      </c>
      <c r="AL24" s="29">
        <v>0</v>
      </c>
      <c r="AM24" s="29" t="s">
        <v>95</v>
      </c>
    </row>
    <row r="25" spans="1:39" ht="12.75">
      <c r="A25" s="39" t="s">
        <v>120</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8">
        <f>SUM(AG21:AG24)</f>
        <v>893504</v>
      </c>
      <c r="AH25" s="8">
        <f>SUM(AH21:AH24)</f>
        <v>630932</v>
      </c>
      <c r="AI25" s="9"/>
      <c r="AJ25" s="5"/>
      <c r="AK25" s="5"/>
      <c r="AL25" s="1"/>
      <c r="AM25" s="1"/>
    </row>
    <row r="26" spans="1:39" ht="15.75">
      <c r="A26" s="52" t="s">
        <v>118</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4"/>
    </row>
    <row r="27" spans="1:39" ht="60">
      <c r="A27" s="4" t="s">
        <v>114</v>
      </c>
      <c r="B27" s="4" t="s">
        <v>23</v>
      </c>
      <c r="C27" s="4" t="s">
        <v>36</v>
      </c>
      <c r="D27" s="4" t="s">
        <v>40</v>
      </c>
      <c r="E27" s="15" t="s">
        <v>58</v>
      </c>
      <c r="F27" s="4" t="s">
        <v>20</v>
      </c>
      <c r="G27" s="4" t="s">
        <v>20</v>
      </c>
      <c r="H27" s="4" t="s">
        <v>21</v>
      </c>
      <c r="I27" s="4" t="s">
        <v>67</v>
      </c>
      <c r="J27" s="5">
        <v>17</v>
      </c>
      <c r="K27" s="5">
        <v>10</v>
      </c>
      <c r="L27" s="5">
        <v>27</v>
      </c>
      <c r="M27" s="19" t="s">
        <v>68</v>
      </c>
      <c r="N27" s="19" t="s">
        <v>70</v>
      </c>
      <c r="O27" s="1" t="s">
        <v>43</v>
      </c>
      <c r="P27" s="21" t="s">
        <v>47</v>
      </c>
      <c r="Q27" s="26">
        <f t="shared" si="0"/>
        <v>65</v>
      </c>
      <c r="R27" s="26">
        <f t="shared" si="1"/>
        <v>65</v>
      </c>
      <c r="S27" s="5" t="s">
        <v>22</v>
      </c>
      <c r="T27" s="5" t="s">
        <v>22</v>
      </c>
      <c r="U27" s="5">
        <v>25</v>
      </c>
      <c r="V27" s="5">
        <v>0</v>
      </c>
      <c r="W27" s="5">
        <v>30</v>
      </c>
      <c r="X27" s="5">
        <v>0</v>
      </c>
      <c r="Y27" s="5">
        <v>0</v>
      </c>
      <c r="Z27" s="5">
        <v>10</v>
      </c>
      <c r="AA27" s="5">
        <v>25</v>
      </c>
      <c r="AB27" s="5">
        <v>0</v>
      </c>
      <c r="AC27" s="5">
        <v>30</v>
      </c>
      <c r="AD27" s="5">
        <v>0</v>
      </c>
      <c r="AE27" s="5">
        <v>0</v>
      </c>
      <c r="AF27" s="5">
        <v>10</v>
      </c>
      <c r="AG27" s="8">
        <v>218777</v>
      </c>
      <c r="AH27" s="8">
        <v>196899</v>
      </c>
      <c r="AI27" s="27">
        <f>AH27+AI24</f>
        <v>827831</v>
      </c>
      <c r="AJ27" s="28">
        <v>3</v>
      </c>
      <c r="AK27" s="28">
        <v>0</v>
      </c>
      <c r="AL27" s="29">
        <v>0</v>
      </c>
      <c r="AM27" s="30" t="s">
        <v>75</v>
      </c>
    </row>
    <row r="28" spans="1:39" ht="112.5">
      <c r="A28" s="4" t="s">
        <v>115</v>
      </c>
      <c r="B28" s="4" t="s">
        <v>23</v>
      </c>
      <c r="C28" s="4" t="s">
        <v>36</v>
      </c>
      <c r="D28" s="4" t="s">
        <v>40</v>
      </c>
      <c r="E28" s="15" t="s">
        <v>58</v>
      </c>
      <c r="F28" s="4" t="s">
        <v>20</v>
      </c>
      <c r="G28" s="4" t="s">
        <v>20</v>
      </c>
      <c r="H28" s="4" t="s">
        <v>21</v>
      </c>
      <c r="I28" s="4" t="s">
        <v>100</v>
      </c>
      <c r="J28" s="5">
        <v>17</v>
      </c>
      <c r="K28" s="5">
        <v>10</v>
      </c>
      <c r="L28" s="5">
        <v>27</v>
      </c>
      <c r="M28" s="19" t="s">
        <v>101</v>
      </c>
      <c r="N28" s="19" t="s">
        <v>102</v>
      </c>
      <c r="O28" s="1" t="s">
        <v>43</v>
      </c>
      <c r="P28" s="21" t="s">
        <v>46</v>
      </c>
      <c r="Q28" s="26">
        <f t="shared" si="0"/>
        <v>65</v>
      </c>
      <c r="R28" s="26">
        <f t="shared" si="1"/>
        <v>65</v>
      </c>
      <c r="S28" s="5" t="s">
        <v>22</v>
      </c>
      <c r="T28" s="5" t="s">
        <v>22</v>
      </c>
      <c r="U28" s="5">
        <v>10</v>
      </c>
      <c r="V28" s="5">
        <v>0</v>
      </c>
      <c r="W28" s="5">
        <v>30</v>
      </c>
      <c r="X28" s="5">
        <v>0</v>
      </c>
      <c r="Y28" s="5">
        <v>15</v>
      </c>
      <c r="Z28" s="5">
        <v>10</v>
      </c>
      <c r="AA28" s="5">
        <v>10</v>
      </c>
      <c r="AB28" s="5">
        <v>0</v>
      </c>
      <c r="AC28" s="5">
        <v>30</v>
      </c>
      <c r="AD28" s="5">
        <v>0</v>
      </c>
      <c r="AE28" s="5">
        <v>15</v>
      </c>
      <c r="AF28" s="5">
        <v>10</v>
      </c>
      <c r="AG28" s="8">
        <v>88434</v>
      </c>
      <c r="AH28" s="8">
        <v>61903</v>
      </c>
      <c r="AI28" s="27">
        <f>AH28+AI27</f>
        <v>889734</v>
      </c>
      <c r="AJ28" s="28">
        <v>1</v>
      </c>
      <c r="AK28" s="28">
        <v>0</v>
      </c>
      <c r="AL28" s="29" t="s">
        <v>103</v>
      </c>
      <c r="AM28" s="29" t="s">
        <v>104</v>
      </c>
    </row>
    <row r="29" spans="1:39" ht="60">
      <c r="A29" s="4" t="s">
        <v>116</v>
      </c>
      <c r="B29" s="4" t="s">
        <v>23</v>
      </c>
      <c r="C29" s="4" t="s">
        <v>36</v>
      </c>
      <c r="D29" s="4" t="s">
        <v>40</v>
      </c>
      <c r="E29" s="15" t="s">
        <v>58</v>
      </c>
      <c r="F29" s="4" t="s">
        <v>20</v>
      </c>
      <c r="G29" s="4" t="s">
        <v>20</v>
      </c>
      <c r="H29" s="4" t="s">
        <v>21</v>
      </c>
      <c r="I29" s="4" t="s">
        <v>59</v>
      </c>
      <c r="J29" s="4" t="s">
        <v>24</v>
      </c>
      <c r="K29" s="4" t="s">
        <v>42</v>
      </c>
      <c r="L29" s="4" t="s">
        <v>60</v>
      </c>
      <c r="M29" s="23" t="s">
        <v>61</v>
      </c>
      <c r="N29" s="23" t="s">
        <v>69</v>
      </c>
      <c r="O29" s="16" t="s">
        <v>43</v>
      </c>
      <c r="P29" s="16" t="s">
        <v>44</v>
      </c>
      <c r="Q29" s="26">
        <f>Z29+Y29+X29+W29+V29+U29</f>
        <v>50</v>
      </c>
      <c r="R29" s="26">
        <f>AA29+AB29+AC29+AD29+AE29+AF29</f>
        <v>50</v>
      </c>
      <c r="S29" s="5" t="s">
        <v>22</v>
      </c>
      <c r="T29" s="5" t="s">
        <v>22</v>
      </c>
      <c r="U29" s="5">
        <v>25</v>
      </c>
      <c r="V29" s="5">
        <v>0</v>
      </c>
      <c r="W29" s="5">
        <v>0</v>
      </c>
      <c r="X29" s="5">
        <v>0</v>
      </c>
      <c r="Y29" s="5">
        <v>15</v>
      </c>
      <c r="Z29" s="5">
        <v>10</v>
      </c>
      <c r="AA29" s="17">
        <v>25</v>
      </c>
      <c r="AB29" s="17">
        <v>0</v>
      </c>
      <c r="AC29" s="17">
        <v>0</v>
      </c>
      <c r="AD29" s="17">
        <v>0</v>
      </c>
      <c r="AE29" s="17">
        <v>15</v>
      </c>
      <c r="AF29" s="17">
        <v>10</v>
      </c>
      <c r="AG29" s="8">
        <v>278725</v>
      </c>
      <c r="AH29" s="8">
        <v>195107</v>
      </c>
      <c r="AI29" s="27">
        <f>AH29+AI28</f>
        <v>1084841</v>
      </c>
      <c r="AJ29" s="28">
        <v>3</v>
      </c>
      <c r="AK29" s="28">
        <v>0</v>
      </c>
      <c r="AL29" s="29" t="s">
        <v>76</v>
      </c>
      <c r="AM29" s="29" t="s">
        <v>77</v>
      </c>
    </row>
    <row r="30" spans="1:40" ht="12.75">
      <c r="A30" s="39" t="s">
        <v>121</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8">
        <f>SUM(AG27:AG29)</f>
        <v>585936</v>
      </c>
      <c r="AH30" s="8">
        <f>SUM(AH27:AH29)</f>
        <v>453909</v>
      </c>
      <c r="AI30" s="44"/>
      <c r="AJ30" s="45"/>
      <c r="AK30" s="45"/>
      <c r="AL30" s="45"/>
      <c r="AM30" s="46"/>
      <c r="AN30" s="7"/>
    </row>
    <row r="31" spans="1:39" ht="15.75">
      <c r="A31" s="52" t="s">
        <v>119</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4"/>
    </row>
    <row r="32" spans="1:39" ht="56.25">
      <c r="A32" s="4" t="s">
        <v>20</v>
      </c>
      <c r="B32" s="4" t="s">
        <v>23</v>
      </c>
      <c r="C32" s="4" t="s">
        <v>36</v>
      </c>
      <c r="D32" s="4" t="s">
        <v>40</v>
      </c>
      <c r="E32" s="15" t="s">
        <v>58</v>
      </c>
      <c r="F32" s="4" t="s">
        <v>20</v>
      </c>
      <c r="G32" s="4" t="s">
        <v>20</v>
      </c>
      <c r="H32" s="4" t="s">
        <v>21</v>
      </c>
      <c r="I32" s="4" t="s">
        <v>78</v>
      </c>
      <c r="J32" s="5">
        <v>17</v>
      </c>
      <c r="K32" s="5">
        <v>10</v>
      </c>
      <c r="L32" s="5">
        <v>27</v>
      </c>
      <c r="M32" s="19" t="s">
        <v>79</v>
      </c>
      <c r="N32" s="19" t="s">
        <v>80</v>
      </c>
      <c r="O32" s="1" t="s">
        <v>43</v>
      </c>
      <c r="P32" s="21" t="s">
        <v>81</v>
      </c>
      <c r="Q32" s="26">
        <f>Z32+Y32+X32+W32+V32+U32</f>
        <v>0</v>
      </c>
      <c r="R32" s="26">
        <f>AA32+AB32+AC32+AD32+AE32+AF32</f>
        <v>0</v>
      </c>
      <c r="S32" s="5" t="s">
        <v>22</v>
      </c>
      <c r="T32" s="5" t="s">
        <v>22</v>
      </c>
      <c r="U32" s="18"/>
      <c r="V32" s="18"/>
      <c r="W32" s="18"/>
      <c r="X32" s="18"/>
      <c r="Y32" s="18"/>
      <c r="Z32" s="18"/>
      <c r="AA32" s="18"/>
      <c r="AB32" s="18"/>
      <c r="AC32" s="18"/>
      <c r="AD32" s="18"/>
      <c r="AE32" s="18"/>
      <c r="AF32" s="18"/>
      <c r="AG32" s="25">
        <v>24934</v>
      </c>
      <c r="AH32" s="25">
        <v>12467</v>
      </c>
      <c r="AI32" s="27">
        <f>AH32+AI29</f>
        <v>1097308</v>
      </c>
      <c r="AJ32" s="41" t="s">
        <v>124</v>
      </c>
      <c r="AK32" s="50"/>
      <c r="AL32" s="50"/>
      <c r="AM32" s="51"/>
    </row>
    <row r="33" spans="1:39" ht="45">
      <c r="A33" s="4" t="s">
        <v>20</v>
      </c>
      <c r="B33" s="4" t="s">
        <v>23</v>
      </c>
      <c r="C33" s="4" t="s">
        <v>36</v>
      </c>
      <c r="D33" s="4" t="s">
        <v>40</v>
      </c>
      <c r="E33" s="15" t="s">
        <v>58</v>
      </c>
      <c r="F33" s="4" t="s">
        <v>20</v>
      </c>
      <c r="G33" s="4" t="s">
        <v>20</v>
      </c>
      <c r="H33" s="4" t="s">
        <v>21</v>
      </c>
      <c r="I33" s="4" t="s">
        <v>88</v>
      </c>
      <c r="J33" s="5">
        <v>17</v>
      </c>
      <c r="K33" s="5">
        <v>10</v>
      </c>
      <c r="L33" s="5">
        <v>27</v>
      </c>
      <c r="M33" s="19" t="s">
        <v>89</v>
      </c>
      <c r="N33" s="19" t="s">
        <v>90</v>
      </c>
      <c r="O33" s="1" t="s">
        <v>43</v>
      </c>
      <c r="P33" s="21" t="s">
        <v>91</v>
      </c>
      <c r="Q33" s="26">
        <f>Z33+Y33+X33+W33+V33+U33</f>
        <v>0</v>
      </c>
      <c r="R33" s="26">
        <f>AA33+AB33+AC33+AD33+AE33+AF33</f>
        <v>0</v>
      </c>
      <c r="S33" s="5" t="s">
        <v>22</v>
      </c>
      <c r="T33" s="5" t="s">
        <v>22</v>
      </c>
      <c r="U33" s="5"/>
      <c r="V33" s="5"/>
      <c r="W33" s="5"/>
      <c r="X33" s="5"/>
      <c r="Y33" s="5"/>
      <c r="Z33" s="5"/>
      <c r="AA33" s="5"/>
      <c r="AB33" s="5"/>
      <c r="AC33" s="5"/>
      <c r="AD33" s="5"/>
      <c r="AE33" s="5"/>
      <c r="AF33" s="5"/>
      <c r="AG33" s="25">
        <v>283809</v>
      </c>
      <c r="AH33" s="25">
        <v>198666</v>
      </c>
      <c r="AI33" s="27">
        <f>AH33+AI32</f>
        <v>1295974</v>
      </c>
      <c r="AJ33" s="41" t="s">
        <v>125</v>
      </c>
      <c r="AK33" s="42"/>
      <c r="AL33" s="42"/>
      <c r="AM33" s="43"/>
    </row>
    <row r="34" spans="1:39" ht="12.75">
      <c r="A34" s="39" t="s">
        <v>122</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8">
        <f>SUM(AG32:AG33)</f>
        <v>308743</v>
      </c>
      <c r="AH34" s="8">
        <f>SUM(AH32:AH33)</f>
        <v>211133</v>
      </c>
      <c r="AI34" s="44"/>
      <c r="AJ34" s="45"/>
      <c r="AK34" s="45"/>
      <c r="AL34" s="45"/>
      <c r="AM34" s="46"/>
    </row>
    <row r="35" spans="1:39" ht="12.75">
      <c r="A35" s="40" t="s">
        <v>123</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8">
        <f>AG25+AG30+AG34</f>
        <v>1788183</v>
      </c>
      <c r="AH35" s="8">
        <f>AH25+AH30+AH34</f>
        <v>1295974</v>
      </c>
      <c r="AI35" s="47"/>
      <c r="AJ35" s="48"/>
      <c r="AK35" s="48"/>
      <c r="AL35" s="48"/>
      <c r="AM35" s="49"/>
    </row>
    <row r="36" spans="1:42" ht="19.5" customHeight="1">
      <c r="A36" s="6"/>
      <c r="B36" s="6"/>
      <c r="C36" s="6"/>
      <c r="D36" s="6"/>
      <c r="E36" s="6"/>
      <c r="F36" s="6"/>
      <c r="G36" s="6"/>
      <c r="H36" s="6"/>
      <c r="I36" s="6"/>
      <c r="J36" s="6"/>
      <c r="K36" s="6"/>
      <c r="L36" s="6"/>
      <c r="M36" s="10"/>
      <c r="N36" s="10"/>
      <c r="O36" s="10"/>
      <c r="P36" s="10"/>
      <c r="Q36" s="10"/>
      <c r="R36" s="10"/>
      <c r="S36" s="10"/>
      <c r="T36" s="10"/>
      <c r="U36" s="10"/>
      <c r="V36" s="10"/>
      <c r="W36" s="10"/>
      <c r="X36" s="10"/>
      <c r="Y36" s="10"/>
      <c r="Z36" s="10"/>
      <c r="AA36" s="10"/>
      <c r="AB36" s="10"/>
      <c r="AC36" s="10"/>
      <c r="AD36" s="10"/>
      <c r="AE36" s="10"/>
      <c r="AF36" s="10"/>
      <c r="AG36" s="12"/>
      <c r="AH36" s="12"/>
      <c r="AI36" s="11"/>
      <c r="AP36" s="7"/>
    </row>
    <row r="37" spans="1:42" ht="19.5" customHeight="1">
      <c r="A37" s="6"/>
      <c r="B37" s="6"/>
      <c r="C37" s="6"/>
      <c r="D37" s="6"/>
      <c r="E37" s="6"/>
      <c r="F37" s="6"/>
      <c r="G37" s="6"/>
      <c r="H37" s="6"/>
      <c r="I37" s="6"/>
      <c r="J37" s="6"/>
      <c r="K37" s="6"/>
      <c r="L37" s="6"/>
      <c r="M37" s="10"/>
      <c r="N37" s="10"/>
      <c r="O37" s="10"/>
      <c r="P37" s="10"/>
      <c r="Q37" s="10"/>
      <c r="R37" s="10"/>
      <c r="S37" s="10"/>
      <c r="T37" s="10"/>
      <c r="U37" s="10"/>
      <c r="V37" s="10"/>
      <c r="W37" s="10"/>
      <c r="X37" s="10"/>
      <c r="Y37" s="10"/>
      <c r="Z37" s="10"/>
      <c r="AA37" s="10"/>
      <c r="AB37" s="10"/>
      <c r="AC37" s="10"/>
      <c r="AD37" s="10"/>
      <c r="AE37" s="10"/>
      <c r="AF37" s="10"/>
      <c r="AG37" s="12"/>
      <c r="AH37" s="12"/>
      <c r="AI37" s="11"/>
      <c r="AP37" s="7"/>
    </row>
    <row r="38" spans="1:42" ht="19.5" customHeight="1">
      <c r="A38" s="6"/>
      <c r="B38" s="6"/>
      <c r="C38" s="6"/>
      <c r="D38" s="6"/>
      <c r="E38" s="6"/>
      <c r="F38" s="6"/>
      <c r="G38" s="6"/>
      <c r="H38" s="6"/>
      <c r="I38" s="6"/>
      <c r="J38" s="6"/>
      <c r="K38" s="6"/>
      <c r="L38" s="6"/>
      <c r="M38" s="6"/>
      <c r="N38" s="6"/>
      <c r="O38" s="6"/>
      <c r="P38" s="6"/>
      <c r="Q38" s="10"/>
      <c r="R38" s="10"/>
      <c r="S38" s="10"/>
      <c r="T38" s="12"/>
      <c r="U38" s="6"/>
      <c r="V38" s="6"/>
      <c r="W38" s="6"/>
      <c r="X38" s="6"/>
      <c r="Y38" s="6"/>
      <c r="Z38" s="6"/>
      <c r="AA38" s="6"/>
      <c r="AB38" s="6"/>
      <c r="AC38" s="6"/>
      <c r="AD38" s="10"/>
      <c r="AE38" s="10"/>
      <c r="AF38" s="10"/>
      <c r="AG38" s="12"/>
      <c r="AH38" s="12"/>
      <c r="AI38" s="11"/>
      <c r="AP38" s="7"/>
    </row>
    <row r="39" spans="1:42" ht="19.5" customHeight="1">
      <c r="A39" s="6"/>
      <c r="B39" s="6"/>
      <c r="C39" s="6"/>
      <c r="D39" s="6"/>
      <c r="E39" s="6"/>
      <c r="F39" s="6"/>
      <c r="G39" s="6"/>
      <c r="H39" s="6"/>
      <c r="I39" s="6"/>
      <c r="J39" s="6"/>
      <c r="K39" s="6"/>
      <c r="L39" s="6"/>
      <c r="M39" s="6"/>
      <c r="N39" s="6"/>
      <c r="O39" s="6"/>
      <c r="P39" s="6"/>
      <c r="Q39" s="10"/>
      <c r="R39" s="10"/>
      <c r="S39" s="10"/>
      <c r="T39" s="12"/>
      <c r="U39" s="6"/>
      <c r="V39" s="6"/>
      <c r="W39" s="6"/>
      <c r="X39" s="6"/>
      <c r="Y39" s="6"/>
      <c r="Z39" s="6"/>
      <c r="AA39" s="6"/>
      <c r="AB39" s="6"/>
      <c r="AC39" s="6"/>
      <c r="AD39" s="10"/>
      <c r="AE39" s="10"/>
      <c r="AF39" s="10"/>
      <c r="AG39" s="12"/>
      <c r="AH39" s="12"/>
      <c r="AI39" s="11"/>
      <c r="AP39" s="7"/>
    </row>
    <row r="40" spans="1:33" ht="19.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9.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22"/>
      <c r="AD45" s="6"/>
      <c r="AE45" s="6"/>
      <c r="AF45" s="6"/>
      <c r="AG45" s="6"/>
    </row>
    <row r="46" spans="1:33"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22"/>
      <c r="AD46" s="6"/>
      <c r="AE46" s="6"/>
      <c r="AF46" s="6"/>
      <c r="AG46" s="6"/>
    </row>
    <row r="47" spans="1:33"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22"/>
      <c r="AD47" s="22"/>
      <c r="AE47" s="22"/>
      <c r="AF47" s="22"/>
      <c r="AG47" s="6"/>
    </row>
    <row r="48" spans="1:33"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22"/>
      <c r="AD48" s="22"/>
      <c r="AE48" s="22"/>
      <c r="AF48" s="22"/>
      <c r="AG48" s="6"/>
    </row>
    <row r="49" spans="1:33"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22"/>
      <c r="AD49" s="22"/>
      <c r="AE49" s="22"/>
      <c r="AF49" s="22"/>
      <c r="AG49" s="6"/>
    </row>
    <row r="50" spans="1:33"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22"/>
      <c r="AC50" s="22"/>
      <c r="AD50" s="22"/>
      <c r="AE50" s="22"/>
      <c r="AF50" s="22"/>
      <c r="AG50" s="6"/>
    </row>
    <row r="51" spans="1:33"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22"/>
      <c r="AE51" s="22"/>
      <c r="AF51" s="22"/>
      <c r="AG51" s="6"/>
    </row>
    <row r="52" spans="1:33"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22"/>
      <c r="AE52" s="22"/>
      <c r="AF52" s="22"/>
      <c r="AG52" s="6"/>
    </row>
    <row r="53" spans="1:33" ht="12.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row>
    <row r="54" spans="1:33"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row>
    <row r="55" spans="1:33"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row>
  </sheetData>
  <sheetProtection/>
  <mergeCells count="48">
    <mergeCell ref="AA16:AF17"/>
    <mergeCell ref="O16:P17"/>
    <mergeCell ref="A15:AI15"/>
    <mergeCell ref="Q16:Q18"/>
    <mergeCell ref="A16:A18"/>
    <mergeCell ref="A1:AI1"/>
    <mergeCell ref="A2:AI2"/>
    <mergeCell ref="A4:L4"/>
    <mergeCell ref="A5:L5"/>
    <mergeCell ref="A3:AM3"/>
    <mergeCell ref="AI16:AI18"/>
    <mergeCell ref="B16:I17"/>
    <mergeCell ref="U16:Z17"/>
    <mergeCell ref="AH16:AH18"/>
    <mergeCell ref="A12:L12"/>
    <mergeCell ref="A14:L14"/>
    <mergeCell ref="A6:L6"/>
    <mergeCell ref="A10:L10"/>
    <mergeCell ref="A13:L13"/>
    <mergeCell ref="A11:L11"/>
    <mergeCell ref="O4:AM14"/>
    <mergeCell ref="M16:M18"/>
    <mergeCell ref="N16:N18"/>
    <mergeCell ref="A20:AM20"/>
    <mergeCell ref="A26:AM26"/>
    <mergeCell ref="A31:AM31"/>
    <mergeCell ref="A25:AF25"/>
    <mergeCell ref="A30:AF30"/>
    <mergeCell ref="AJ16:AM17"/>
    <mergeCell ref="R16:R18"/>
    <mergeCell ref="J16:L17"/>
    <mergeCell ref="S16:T17"/>
    <mergeCell ref="AG16:AG18"/>
    <mergeCell ref="A34:AF34"/>
    <mergeCell ref="A35:AF35"/>
    <mergeCell ref="AJ33:AM33"/>
    <mergeCell ref="AI30:AM30"/>
    <mergeCell ref="AI34:AM34"/>
    <mergeCell ref="AI35:AM35"/>
    <mergeCell ref="AJ32:AM32"/>
    <mergeCell ref="A9:L9"/>
    <mergeCell ref="A8:L8"/>
    <mergeCell ref="A7:L7"/>
    <mergeCell ref="M14:N14"/>
    <mergeCell ref="M13:N13"/>
    <mergeCell ref="M12:N12"/>
    <mergeCell ref="M11:N11"/>
    <mergeCell ref="M10:N10"/>
  </mergeCells>
  <printOptions/>
  <pageMargins left="0" right="0" top="0.9840277777777777" bottom="0.19652777777777777" header="0.5111111111111111" footer="0.5111111111111111"/>
  <pageSetup fitToHeight="0"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Sadici Irina</dc:creator>
  <cp:keywords/>
  <dc:description/>
  <cp:lastModifiedBy>admin</cp:lastModifiedBy>
  <cp:lastPrinted>2018-01-11T08:28:36Z</cp:lastPrinted>
  <dcterms:created xsi:type="dcterms:W3CDTF">1996-10-14T23:33:28Z</dcterms:created>
  <dcterms:modified xsi:type="dcterms:W3CDTF">2018-01-11T11:42:59Z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1033-8.1.0.3375</vt:lpwstr>
  </property>
</Properties>
</file>